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760" tabRatio="741"/>
  </bookViews>
  <sheets>
    <sheet name="Макинская СШ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7"/>
  <c r="E33" s="1"/>
  <c r="D32"/>
  <c r="E32" s="1"/>
  <c r="D31"/>
  <c r="E31" s="1"/>
  <c r="D30"/>
  <c r="E30" s="1"/>
  <c r="D26"/>
  <c r="E26" s="1"/>
  <c r="D23"/>
  <c r="E23" s="1"/>
  <c r="D20"/>
  <c r="E20" s="1"/>
  <c r="D17"/>
  <c r="E17" s="1"/>
  <c r="F18" l="1"/>
  <c r="D15" l="1"/>
  <c r="C15" l="1"/>
  <c r="C29" s="1"/>
  <c r="D29" s="1"/>
  <c r="E29" l="1"/>
  <c r="D13"/>
  <c r="C34"/>
  <c r="C13" l="1"/>
  <c r="D14" l="1"/>
  <c r="D16"/>
  <c r="D18"/>
  <c r="E18" s="1"/>
  <c r="D21"/>
  <c r="D24"/>
  <c r="E24" s="1"/>
  <c r="D27"/>
  <c r="E27" s="1"/>
  <c r="D11"/>
  <c r="E21" l="1"/>
  <c r="D12"/>
  <c r="C12"/>
  <c r="C28" l="1"/>
  <c r="D28" s="1"/>
  <c r="E28" s="1"/>
  <c r="C25"/>
  <c r="D25" s="1"/>
  <c r="E25" s="1"/>
  <c r="E15"/>
  <c r="E13" l="1"/>
  <c r="E12" s="1"/>
  <c r="C19"/>
  <c r="D19" s="1"/>
  <c r="E19" s="1"/>
  <c r="C22"/>
  <c r="D22" s="1"/>
  <c r="E2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<sst xmlns="http://schemas.openxmlformats.org/spreadsheetml/2006/main" count="55" uniqueCount="32">
  <si>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</si>
  <si>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</si>
  <si>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</si>
  <si>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</si>
  <si>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</si>
  <si>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</si>
  <si>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</si>
  <si>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</si>
  <si>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</si>
  <si>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</si>
  <si>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</si>
  <si>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</si>
  <si>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</si>
  <si>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</si>
  <si>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</si>
  <si>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</si>
  <si>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</si>
  <si>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</si>
  <si>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</si>
  <si>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</si>
  <si>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</si>
  <si>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</si>
  <si>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</si>
  <si>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</si>
  <si>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</si>
  <si>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</si>
  <si>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</si>
  <si>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</si>
  <si>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</si>
  <si>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</si>
  <si>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2024год</t>
  </si>
  <si>
    <t>по состоянию на "1 "января 2025 г.</t>
  </si>
</sst>
</file>

<file path=xl/styles.xml><?xml version="1.0" encoding="utf-8"?>
<styleSheet xmlns="http://schemas.openxmlformats.org/spreadsheetml/2006/main">
  <numFmts count="1">
    <numFmt numFmtId="165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G34"/>
  <sheetViews>
    <sheetView tabSelected="1" topLeftCell="A8" workbookViewId="0">
      <pane xSplit="2" ySplit="6" topLeftCell="C14" activePane="bottomRight" state="frozen"/>
      <selection activeCell="A8" sqref="A8"/>
      <selection pane="topRight" activeCell="C8" sqref="C8"/>
      <selection pane="bottomLeft" activeCell="A14" sqref="A14"/>
      <selection pane="bottomRight" activeCell="C30" sqref="C30"/>
    </sheetView>
  </sheetViews>
  <sheetFormatPr defaultColWidth="9.140625" defaultRowHeight="20.25"/>
  <cols>
    <col min="1" max="1" width="69.42578125" style="2" customWidth="1"/>
    <col min="2" max="2" width="9.140625" style="3"/>
    <col min="3" max="3" width="13.7109375" style="13" customWidth="1"/>
    <col min="4" max="5" width="12" style="13" customWidth="1"/>
    <col min="6" max="7" width="12" style="2" customWidth="1"/>
    <col min="8" max="16384" width="9.140625" style="2"/>
  </cols>
  <sheetData>
    <row r="1" spans="1:7">
      <c r="A1" s="33" t="s">
        <v>14</v>
      </c>
      <c r="B1" s="33"/>
      <c r="C1" s="33"/>
      <c r="D1" s="33"/>
      <c r="E1" s="33"/>
    </row>
    <row r="2" spans="1:7">
      <c r="A2" s="33" t="s">
        <v>31</v>
      </c>
      <c r="B2" s="33"/>
      <c r="C2" s="33"/>
      <c r="D2" s="33"/>
      <c r="E2" s="33"/>
    </row>
    <row r="3" spans="1:7">
      <c r="A3" s="1"/>
    </row>
    <row r="4" spans="1:7" ht="46.5" customHeight="1">
      <c r="A4" s="38" t="s">
        <v>29</v>
      </c>
      <c r="B4" s="38"/>
      <c r="C4" s="38"/>
      <c r="D4" s="38"/>
      <c r="E4" s="38"/>
    </row>
    <row r="5" spans="1:7" ht="15.75" customHeight="1">
      <c r="A5" s="34" t="s">
        <v>15</v>
      </c>
      <c r="B5" s="34"/>
      <c r="C5" s="34"/>
      <c r="D5" s="34"/>
      <c r="E5" s="34"/>
    </row>
    <row r="6" spans="1:7">
      <c r="A6" s="4"/>
    </row>
    <row r="7" spans="1:7">
      <c r="A7" s="12" t="s">
        <v>16</v>
      </c>
    </row>
    <row r="8" spans="1:7">
      <c r="A8" s="1"/>
    </row>
    <row r="9" spans="1:7">
      <c r="A9" s="35" t="s">
        <v>25</v>
      </c>
      <c r="B9" s="36" t="s">
        <v>17</v>
      </c>
      <c r="C9" s="37" t="s">
        <v>30</v>
      </c>
      <c r="D9" s="37"/>
      <c r="E9" s="37"/>
    </row>
    <row r="10" spans="1:7" ht="40.5">
      <c r="A10" s="35"/>
      <c r="B10" s="36"/>
      <c r="C10" s="20" t="s">
        <v>18</v>
      </c>
      <c r="D10" s="20" t="s">
        <v>19</v>
      </c>
      <c r="E10" s="21" t="s">
        <v>13</v>
      </c>
    </row>
    <row r="11" spans="1:7">
      <c r="A11" s="5" t="s">
        <v>20</v>
      </c>
      <c r="B11" s="6" t="s">
        <v>10</v>
      </c>
      <c r="C11" s="25">
        <v>241</v>
      </c>
      <c r="D11" s="25">
        <f>C11</f>
        <v>241</v>
      </c>
      <c r="E11" s="25">
        <v>230</v>
      </c>
    </row>
    <row r="12" spans="1:7" ht="25.5">
      <c r="A12" s="9" t="s">
        <v>22</v>
      </c>
      <c r="B12" s="6" t="s">
        <v>2</v>
      </c>
      <c r="C12" s="14">
        <f>(C13-C32)/C11</f>
        <v>1251.4019569435686</v>
      </c>
      <c r="D12" s="14">
        <f t="shared" ref="D12:E12" si="0">(D13-D32)/D11</f>
        <v>1251.4019569435686</v>
      </c>
      <c r="E12" s="14">
        <f t="shared" si="0"/>
        <v>1311.251615753913</v>
      </c>
    </row>
    <row r="13" spans="1:7" ht="25.5">
      <c r="A13" s="5" t="s">
        <v>11</v>
      </c>
      <c r="B13" s="6" t="s">
        <v>2</v>
      </c>
      <c r="C13" s="24">
        <f>C15+C29+C30+C33+C31+C32</f>
        <v>316587.87162340002</v>
      </c>
      <c r="D13" s="24">
        <f t="shared" ref="D13:E13" si="1">D15+D29+D30+D33+D31+D32</f>
        <v>316587.87162340002</v>
      </c>
      <c r="E13" s="24">
        <f t="shared" si="1"/>
        <v>316587.87162340002</v>
      </c>
    </row>
    <row r="14" spans="1:7">
      <c r="A14" s="7" t="s">
        <v>0</v>
      </c>
      <c r="B14" s="8"/>
      <c r="C14" s="14">
        <v>0</v>
      </c>
      <c r="D14" s="22">
        <f t="shared" ref="D14:E28" si="2">C14</f>
        <v>0</v>
      </c>
      <c r="E14" s="14">
        <v>0</v>
      </c>
      <c r="G14" s="13"/>
    </row>
    <row r="15" spans="1:7" ht="25.5">
      <c r="A15" s="29" t="s">
        <v>12</v>
      </c>
      <c r="B15" s="30" t="s">
        <v>2</v>
      </c>
      <c r="C15" s="31">
        <f>C17+C20+C23+C26</f>
        <v>235307.9</v>
      </c>
      <c r="D15" s="31">
        <f t="shared" ref="D15:E15" si="3">D17+D20+D23+D26</f>
        <v>235307.9</v>
      </c>
      <c r="E15" s="31">
        <f t="shared" si="3"/>
        <v>235307.9</v>
      </c>
    </row>
    <row r="16" spans="1:7">
      <c r="A16" s="7" t="s">
        <v>1</v>
      </c>
      <c r="B16" s="8"/>
      <c r="C16" s="14">
        <v>0</v>
      </c>
      <c r="D16" s="22">
        <f t="shared" si="2"/>
        <v>0</v>
      </c>
      <c r="E16" s="14">
        <v>0</v>
      </c>
    </row>
    <row r="17" spans="1:6" s="17" customFormat="1" ht="25.5">
      <c r="A17" s="15" t="s">
        <v>26</v>
      </c>
      <c r="B17" s="16" t="s">
        <v>2</v>
      </c>
      <c r="C17" s="26">
        <v>22082</v>
      </c>
      <c r="D17" s="26">
        <f>C17</f>
        <v>22082</v>
      </c>
      <c r="E17" s="26">
        <f>D17</f>
        <v>22082</v>
      </c>
    </row>
    <row r="18" spans="1:6" s="17" customFormat="1">
      <c r="A18" s="18" t="s">
        <v>4</v>
      </c>
      <c r="B18" s="19" t="s">
        <v>3</v>
      </c>
      <c r="C18" s="23">
        <v>6.5</v>
      </c>
      <c r="D18" s="22">
        <f t="shared" si="2"/>
        <v>6.5</v>
      </c>
      <c r="E18" s="22">
        <f t="shared" si="2"/>
        <v>6.5</v>
      </c>
      <c r="F18" s="32">
        <f>C18+C21+C24+C27</f>
        <v>75.25</v>
      </c>
    </row>
    <row r="19" spans="1:6" s="17" customFormat="1" ht="21.95" customHeight="1">
      <c r="A19" s="18" t="s">
        <v>23</v>
      </c>
      <c r="B19" s="16" t="s">
        <v>24</v>
      </c>
      <c r="C19" s="22">
        <f>C17/C18/12*1000+200</f>
        <v>283302.56410256407</v>
      </c>
      <c r="D19" s="22">
        <f t="shared" si="2"/>
        <v>283302.56410256407</v>
      </c>
      <c r="E19" s="22">
        <f t="shared" si="2"/>
        <v>283302.56410256407</v>
      </c>
    </row>
    <row r="20" spans="1:6" s="17" customFormat="1" ht="25.5">
      <c r="A20" s="15" t="s">
        <v>27</v>
      </c>
      <c r="B20" s="16" t="s">
        <v>2</v>
      </c>
      <c r="C20" s="26">
        <v>165345</v>
      </c>
      <c r="D20" s="26">
        <f>C20</f>
        <v>165345</v>
      </c>
      <c r="E20" s="26">
        <f>D20</f>
        <v>165345</v>
      </c>
    </row>
    <row r="21" spans="1:6" s="17" customFormat="1">
      <c r="A21" s="18" t="s">
        <v>4</v>
      </c>
      <c r="B21" s="19" t="s">
        <v>3</v>
      </c>
      <c r="C21" s="28">
        <v>39.75</v>
      </c>
      <c r="D21" s="22">
        <f t="shared" si="2"/>
        <v>39.75</v>
      </c>
      <c r="E21" s="22">
        <f t="shared" si="2"/>
        <v>39.75</v>
      </c>
    </row>
    <row r="22" spans="1:6" ht="21.95" customHeight="1">
      <c r="A22" s="9" t="s">
        <v>23</v>
      </c>
      <c r="B22" s="6" t="s">
        <v>24</v>
      </c>
      <c r="C22" s="22">
        <f>C20/12/C21*1000</f>
        <v>346635.2201257862</v>
      </c>
      <c r="D22" s="22">
        <f t="shared" si="2"/>
        <v>346635.2201257862</v>
      </c>
      <c r="E22" s="22">
        <f t="shared" si="2"/>
        <v>346635.2201257862</v>
      </c>
    </row>
    <row r="23" spans="1:6" ht="39">
      <c r="A23" s="11" t="s">
        <v>28</v>
      </c>
      <c r="B23" s="6" t="s">
        <v>2</v>
      </c>
      <c r="C23" s="26">
        <v>19265.5</v>
      </c>
      <c r="D23" s="26">
        <f>C23</f>
        <v>19265.5</v>
      </c>
      <c r="E23" s="26">
        <f>D23</f>
        <v>19265.5</v>
      </c>
    </row>
    <row r="24" spans="1:6">
      <c r="A24" s="9" t="s">
        <v>4</v>
      </c>
      <c r="B24" s="10" t="s">
        <v>3</v>
      </c>
      <c r="C24" s="23">
        <v>7</v>
      </c>
      <c r="D24" s="22">
        <f t="shared" si="2"/>
        <v>7</v>
      </c>
      <c r="E24" s="22">
        <f t="shared" si="2"/>
        <v>7</v>
      </c>
    </row>
    <row r="25" spans="1:6" ht="21.95" customHeight="1">
      <c r="A25" s="9" t="s">
        <v>23</v>
      </c>
      <c r="B25" s="6" t="s">
        <v>24</v>
      </c>
      <c r="C25" s="22">
        <f>C23/C24/12*1000</f>
        <v>229351.19047619047</v>
      </c>
      <c r="D25" s="22">
        <f t="shared" si="2"/>
        <v>229351.19047619047</v>
      </c>
      <c r="E25" s="22">
        <f t="shared" si="2"/>
        <v>229351.19047619047</v>
      </c>
    </row>
    <row r="26" spans="1:6" ht="25.5">
      <c r="A26" s="5" t="s">
        <v>21</v>
      </c>
      <c r="B26" s="6" t="s">
        <v>2</v>
      </c>
      <c r="C26" s="26">
        <v>28615.4</v>
      </c>
      <c r="D26" s="26">
        <f>C26</f>
        <v>28615.4</v>
      </c>
      <c r="E26" s="26">
        <f>D26</f>
        <v>28615.4</v>
      </c>
    </row>
    <row r="27" spans="1:6">
      <c r="A27" s="9" t="s">
        <v>4</v>
      </c>
      <c r="B27" s="10" t="s">
        <v>3</v>
      </c>
      <c r="C27" s="23">
        <v>22</v>
      </c>
      <c r="D27" s="22">
        <f t="shared" si="2"/>
        <v>22</v>
      </c>
      <c r="E27" s="22">
        <f t="shared" si="2"/>
        <v>22</v>
      </c>
    </row>
    <row r="28" spans="1:6" ht="21.95" customHeight="1">
      <c r="A28" s="9" t="s">
        <v>23</v>
      </c>
      <c r="B28" s="6" t="s">
        <v>24</v>
      </c>
      <c r="C28" s="22">
        <f>C26/12/C27*1000</f>
        <v>108391.66666666667</v>
      </c>
      <c r="D28" s="22">
        <f t="shared" si="2"/>
        <v>108391.66666666667</v>
      </c>
      <c r="E28" s="22">
        <f t="shared" si="2"/>
        <v>108391.66666666667</v>
      </c>
    </row>
    <row r="29" spans="1:6" ht="25.5">
      <c r="A29" s="5" t="s">
        <v>5</v>
      </c>
      <c r="B29" s="6" t="s">
        <v>2</v>
      </c>
      <c r="C29" s="24">
        <f>C15*11.7446%+4</f>
        <v>27639.971623399997</v>
      </c>
      <c r="D29" s="26">
        <f t="shared" ref="D29:E33" si="4">C29</f>
        <v>27639.971623399997</v>
      </c>
      <c r="E29" s="26">
        <f t="shared" si="4"/>
        <v>27639.971623399997</v>
      </c>
    </row>
    <row r="30" spans="1:6" ht="36.75">
      <c r="A30" s="11" t="s">
        <v>6</v>
      </c>
      <c r="B30" s="6" t="s">
        <v>2</v>
      </c>
      <c r="C30" s="24">
        <v>9067</v>
      </c>
      <c r="D30" s="26">
        <f t="shared" si="4"/>
        <v>9067</v>
      </c>
      <c r="E30" s="26">
        <f t="shared" si="4"/>
        <v>9067</v>
      </c>
    </row>
    <row r="31" spans="1:6" ht="25.5">
      <c r="A31" s="11" t="s">
        <v>7</v>
      </c>
      <c r="B31" s="6" t="s">
        <v>2</v>
      </c>
      <c r="C31" s="24">
        <v>10306</v>
      </c>
      <c r="D31" s="26">
        <f t="shared" si="4"/>
        <v>10306</v>
      </c>
      <c r="E31" s="26">
        <f t="shared" si="4"/>
        <v>10306</v>
      </c>
    </row>
    <row r="32" spans="1:6" ht="36.75">
      <c r="A32" s="11" t="s">
        <v>8</v>
      </c>
      <c r="B32" s="6" t="s">
        <v>2</v>
      </c>
      <c r="C32" s="24">
        <v>15000</v>
      </c>
      <c r="D32" s="26">
        <f t="shared" si="4"/>
        <v>15000</v>
      </c>
      <c r="E32" s="26">
        <f t="shared" si="4"/>
        <v>15000</v>
      </c>
    </row>
    <row r="33" spans="1:5" ht="38.25" customHeight="1">
      <c r="A33" s="11" t="s">
        <v>9</v>
      </c>
      <c r="B33" s="6" t="s">
        <v>2</v>
      </c>
      <c r="C33" s="27">
        <v>19267</v>
      </c>
      <c r="D33" s="26">
        <f t="shared" si="4"/>
        <v>19267</v>
      </c>
      <c r="E33" s="26">
        <f t="shared" si="4"/>
        <v>19267</v>
      </c>
    </row>
    <row r="34" spans="1:5">
      <c r="C34" s="13">
        <f>C33+C32+C31+C30+C29+C15</f>
        <v>316587.87162340002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Макинская СШ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2025-01-08T06:50:26Z</dcterms:modified>
</cp:coreProperties>
</file>