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200" windowHeight="10875" tabRatio="741"/>
  </bookViews>
  <sheets>
    <sheet name="Макинская СШ" sheetId="7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7"/>
  <c r="D29" s="1"/>
  <c r="E15"/>
  <c r="D19"/>
  <c r="E19"/>
  <c r="D22"/>
  <c r="E22"/>
  <c r="D25"/>
  <c r="E25"/>
  <c r="D28"/>
  <c r="E28"/>
  <c r="E29"/>
  <c r="E13" l="1"/>
  <c r="E12" s="1"/>
  <c r="D13"/>
  <c r="D12" s="1"/>
  <c r="C15" l="1"/>
  <c r="C29" l="1"/>
  <c r="C13" s="1"/>
  <c r="C12" l="1"/>
  <c r="C28" l="1"/>
  <c r="C25"/>
  <c r="C19" l="1"/>
  <c r="C22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<sst xmlns="http://schemas.openxmlformats.org/spreadsheetml/2006/main" count="55" uniqueCount="32">
  <si>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</si>
  <si>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</si>
  <si>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</si>
  <si>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</si>
  <si>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</si>
  <si>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</si>
  <si>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</si>
  <si>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</si>
  <si>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</si>
  <si>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</si>
  <si>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</si>
  <si>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</si>
  <si>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</si>
  <si>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</si>
  <si>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</si>
  <si>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</si>
  <si>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</si>
  <si>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</si>
  <si>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</si>
  <si>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</si>
  <si>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</si>
  <si>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</si>
  <si>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</si>
  <si>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t>среднемесячная заработная плата 1 ед.</t>
  </si>
  <si>
    <t>тенге</t>
  </si>
  <si>
    <t xml:space="preserve">Среднее образование </t>
  </si>
  <si>
    <t>3.1. Административный персонал</t>
  </si>
  <si>
    <t>3.2. Основной персонал - учителя</t>
  </si>
  <si>
    <t>ГУ "Макинская СШ отдела образования района Биржан сал"</t>
  </si>
  <si>
    <r>
      <t xml:space="preserve">3.3. Прочий педагогический персонал 
</t>
    </r>
    <r>
      <rPr>
        <b/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</si>
  <si>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2020 год</t>
  </si>
  <si>
    <t>по состоянию на "31 " декабря 2020 г.</t>
  </si>
</sst>
</file>

<file path=xl/styles.xml><?xml version="1.0" encoding="utf-8"?>
<styleSheet xmlns="http://schemas.openxmlformats.org/spreadsheetml/2006/main">
  <numFmts count="1">
    <numFmt numFmtId="165" formatCode="0.0"/>
  </numFmts>
  <fonts count="8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i/>
      <sz val="14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165" fontId="2" fillId="0" borderId="0" xfId="0" applyNumberFormat="1" applyFont="1"/>
    <xf numFmtId="165" fontId="2" fillId="0" borderId="2" xfId="0" applyNumberFormat="1" applyFont="1" applyBorder="1" applyAlignment="1">
      <alignment horizontal="center"/>
    </xf>
    <xf numFmtId="0" fontId="1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/>
    </xf>
    <xf numFmtId="165" fontId="1" fillId="0" borderId="2" xfId="0" applyNumberFormat="1" applyFont="1" applyBorder="1" applyAlignment="1">
      <alignment horizontal="center" vertical="center"/>
    </xf>
    <xf numFmtId="165" fontId="2" fillId="2" borderId="2" xfId="0" applyNumberFormat="1" applyFont="1" applyFill="1" applyBorder="1"/>
    <xf numFmtId="165" fontId="1" fillId="0" borderId="2" xfId="0" applyNumberFormat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65" fontId="1" fillId="2" borderId="2" xfId="0" applyNumberFormat="1" applyFont="1" applyFill="1" applyBorder="1" applyAlignment="1">
      <alignment horizontal="center"/>
    </xf>
    <xf numFmtId="165" fontId="1" fillId="3" borderId="2" xfId="0" applyNumberFormat="1" applyFont="1" applyFill="1" applyBorder="1" applyAlignment="1">
      <alignment horizontal="center"/>
    </xf>
    <xf numFmtId="165" fontId="1" fillId="4" borderId="2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G33"/>
  <sheetViews>
    <sheetView tabSelected="1" workbookViewId="0">
      <selection sqref="A1:E1"/>
    </sheetView>
  </sheetViews>
  <sheetFormatPr defaultColWidth="9.140625" defaultRowHeight="20.25"/>
  <cols>
    <col min="1" max="1" width="69.42578125" style="2" customWidth="1"/>
    <col min="2" max="2" width="9.140625" style="3"/>
    <col min="3" max="3" width="13.7109375" style="13" customWidth="1"/>
    <col min="4" max="5" width="12" style="13" customWidth="1"/>
    <col min="6" max="7" width="12" style="2" customWidth="1"/>
    <col min="8" max="16384" width="9.140625" style="2"/>
  </cols>
  <sheetData>
    <row r="1" spans="1:7">
      <c r="A1" s="29" t="s">
        <v>14</v>
      </c>
      <c r="B1" s="29"/>
      <c r="C1" s="29"/>
      <c r="D1" s="29"/>
      <c r="E1" s="29"/>
    </row>
    <row r="2" spans="1:7">
      <c r="A2" s="29" t="s">
        <v>31</v>
      </c>
      <c r="B2" s="29"/>
      <c r="C2" s="29"/>
      <c r="D2" s="29"/>
      <c r="E2" s="29"/>
    </row>
    <row r="3" spans="1:7">
      <c r="A3" s="1"/>
    </row>
    <row r="4" spans="1:7">
      <c r="A4" s="30" t="s">
        <v>28</v>
      </c>
      <c r="B4" s="30"/>
      <c r="C4" s="30"/>
      <c r="D4" s="30"/>
      <c r="E4" s="30"/>
    </row>
    <row r="5" spans="1:7" ht="15.75" customHeight="1">
      <c r="A5" s="31" t="s">
        <v>15</v>
      </c>
      <c r="B5" s="31"/>
      <c r="C5" s="31"/>
      <c r="D5" s="31"/>
      <c r="E5" s="31"/>
    </row>
    <row r="6" spans="1:7">
      <c r="A6" s="4"/>
    </row>
    <row r="7" spans="1:7">
      <c r="A7" s="12" t="s">
        <v>16</v>
      </c>
    </row>
    <row r="8" spans="1:7">
      <c r="A8" s="1"/>
    </row>
    <row r="9" spans="1:7">
      <c r="A9" s="32" t="s">
        <v>25</v>
      </c>
      <c r="B9" s="33" t="s">
        <v>17</v>
      </c>
      <c r="C9" s="34" t="s">
        <v>30</v>
      </c>
      <c r="D9" s="34"/>
      <c r="E9" s="34"/>
    </row>
    <row r="10" spans="1:7" ht="40.5">
      <c r="A10" s="32"/>
      <c r="B10" s="33"/>
      <c r="C10" s="20" t="s">
        <v>18</v>
      </c>
      <c r="D10" s="20" t="s">
        <v>19</v>
      </c>
      <c r="E10" s="22" t="s">
        <v>13</v>
      </c>
    </row>
    <row r="11" spans="1:7">
      <c r="A11" s="5" t="s">
        <v>20</v>
      </c>
      <c r="B11" s="6" t="s">
        <v>10</v>
      </c>
      <c r="C11" s="25">
        <v>235</v>
      </c>
      <c r="D11" s="25">
        <v>235</v>
      </c>
      <c r="E11" s="25">
        <v>235</v>
      </c>
    </row>
    <row r="12" spans="1:7" ht="25.5">
      <c r="A12" s="9" t="s">
        <v>22</v>
      </c>
      <c r="B12" s="6" t="s">
        <v>2</v>
      </c>
      <c r="C12" s="14">
        <f>(C13-C32)/C11</f>
        <v>697.53154489361702</v>
      </c>
      <c r="D12" s="14">
        <f t="shared" ref="D12:E12" si="0">(D13-D32)/D11</f>
        <v>697.53154489361702</v>
      </c>
      <c r="E12" s="14">
        <f t="shared" si="0"/>
        <v>697.53154489361702</v>
      </c>
    </row>
    <row r="13" spans="1:7" ht="25.5">
      <c r="A13" s="5" t="s">
        <v>11</v>
      </c>
      <c r="B13" s="6" t="s">
        <v>2</v>
      </c>
      <c r="C13" s="28">
        <f>C15+C29+C30+C33+C31+C32</f>
        <v>171642.91305</v>
      </c>
      <c r="D13" s="28">
        <f t="shared" ref="D13:E13" si="1">D15+D29+D30+D33+D31+D32</f>
        <v>171642.91305</v>
      </c>
      <c r="E13" s="28">
        <f t="shared" si="1"/>
        <v>171642.91305</v>
      </c>
    </row>
    <row r="14" spans="1:7">
      <c r="A14" s="7" t="s">
        <v>0</v>
      </c>
      <c r="B14" s="8"/>
      <c r="C14" s="14">
        <v>0</v>
      </c>
      <c r="D14" s="14">
        <v>1</v>
      </c>
      <c r="E14" s="14">
        <v>2</v>
      </c>
      <c r="G14" s="13"/>
    </row>
    <row r="15" spans="1:7" ht="25.5">
      <c r="A15" s="5" t="s">
        <v>12</v>
      </c>
      <c r="B15" s="6" t="s">
        <v>2</v>
      </c>
      <c r="C15" s="28">
        <f>C17+C20+C23+C26</f>
        <v>134406.1</v>
      </c>
      <c r="D15" s="28">
        <f t="shared" ref="D15:E15" si="2">D17+D20+D23+D26</f>
        <v>134406.1</v>
      </c>
      <c r="E15" s="28">
        <f t="shared" si="2"/>
        <v>134406.1</v>
      </c>
    </row>
    <row r="16" spans="1:7">
      <c r="A16" s="7" t="s">
        <v>1</v>
      </c>
      <c r="B16" s="8"/>
      <c r="C16" s="14">
        <v>0</v>
      </c>
      <c r="D16" s="14">
        <v>0</v>
      </c>
      <c r="E16" s="14">
        <v>0</v>
      </c>
    </row>
    <row r="17" spans="1:5" s="17" customFormat="1" ht="25.5">
      <c r="A17" s="15" t="s">
        <v>26</v>
      </c>
      <c r="B17" s="16" t="s">
        <v>2</v>
      </c>
      <c r="C17" s="26">
        <v>8470</v>
      </c>
      <c r="D17" s="26">
        <v>8470</v>
      </c>
      <c r="E17" s="26">
        <v>8470</v>
      </c>
    </row>
    <row r="18" spans="1:5" s="17" customFormat="1">
      <c r="A18" s="18" t="s">
        <v>4</v>
      </c>
      <c r="B18" s="19" t="s">
        <v>3</v>
      </c>
      <c r="C18" s="23">
        <v>4.5</v>
      </c>
      <c r="D18" s="23">
        <v>4.5</v>
      </c>
      <c r="E18" s="23">
        <v>4.5</v>
      </c>
    </row>
    <row r="19" spans="1:5" s="17" customFormat="1" ht="21.95" customHeight="1">
      <c r="A19" s="18" t="s">
        <v>23</v>
      </c>
      <c r="B19" s="16" t="s">
        <v>24</v>
      </c>
      <c r="C19" s="21">
        <f>C17/C18/12*1000+200</f>
        <v>157051.85185185185</v>
      </c>
      <c r="D19" s="21">
        <f t="shared" ref="D19:E19" si="3">D17/D18/12*1000+200</f>
        <v>157051.85185185185</v>
      </c>
      <c r="E19" s="21">
        <f t="shared" si="3"/>
        <v>157051.85185185185</v>
      </c>
    </row>
    <row r="20" spans="1:5" s="17" customFormat="1" ht="25.5">
      <c r="A20" s="15" t="s">
        <v>27</v>
      </c>
      <c r="B20" s="16" t="s">
        <v>2</v>
      </c>
      <c r="C20" s="26">
        <v>104151</v>
      </c>
      <c r="D20" s="26">
        <v>104151</v>
      </c>
      <c r="E20" s="26">
        <v>104151</v>
      </c>
    </row>
    <row r="21" spans="1:5" s="17" customFormat="1">
      <c r="A21" s="18" t="s">
        <v>4</v>
      </c>
      <c r="B21" s="19" t="s">
        <v>3</v>
      </c>
      <c r="C21" s="23">
        <v>43.11</v>
      </c>
      <c r="D21" s="23">
        <v>43.11</v>
      </c>
      <c r="E21" s="23">
        <v>43.11</v>
      </c>
    </row>
    <row r="22" spans="1:5" ht="21.95" customHeight="1">
      <c r="A22" s="9" t="s">
        <v>23</v>
      </c>
      <c r="B22" s="6" t="s">
        <v>24</v>
      </c>
      <c r="C22" s="21">
        <f>C20/12/C21*1000</f>
        <v>201327.99814428209</v>
      </c>
      <c r="D22" s="21">
        <f t="shared" ref="D22:E22" si="4">D20/12/D21*1000</f>
        <v>201327.99814428209</v>
      </c>
      <c r="E22" s="21">
        <f t="shared" si="4"/>
        <v>201327.99814428209</v>
      </c>
    </row>
    <row r="23" spans="1:5" ht="39">
      <c r="A23" s="11" t="s">
        <v>29</v>
      </c>
      <c r="B23" s="6" t="s">
        <v>2</v>
      </c>
      <c r="C23" s="26">
        <v>6575</v>
      </c>
      <c r="D23" s="26">
        <v>6575</v>
      </c>
      <c r="E23" s="26">
        <v>6575</v>
      </c>
    </row>
    <row r="24" spans="1:5">
      <c r="A24" s="9" t="s">
        <v>4</v>
      </c>
      <c r="B24" s="10" t="s">
        <v>3</v>
      </c>
      <c r="C24" s="23">
        <v>4</v>
      </c>
      <c r="D24" s="23">
        <v>4</v>
      </c>
      <c r="E24" s="23">
        <v>4</v>
      </c>
    </row>
    <row r="25" spans="1:5" ht="21.95" customHeight="1">
      <c r="A25" s="9" t="s">
        <v>23</v>
      </c>
      <c r="B25" s="6" t="s">
        <v>24</v>
      </c>
      <c r="C25" s="21">
        <f>C23/C24/12*1000</f>
        <v>136979.16666666666</v>
      </c>
      <c r="D25" s="21">
        <f t="shared" ref="D25:E25" si="5">D23/D24/12*1000</f>
        <v>136979.16666666666</v>
      </c>
      <c r="E25" s="21">
        <f t="shared" si="5"/>
        <v>136979.16666666666</v>
      </c>
    </row>
    <row r="26" spans="1:5" ht="25.5">
      <c r="A26" s="5" t="s">
        <v>21</v>
      </c>
      <c r="B26" s="6" t="s">
        <v>2</v>
      </c>
      <c r="C26" s="26">
        <v>15210.1</v>
      </c>
      <c r="D26" s="26">
        <v>15210.1</v>
      </c>
      <c r="E26" s="26">
        <v>15210.1</v>
      </c>
    </row>
    <row r="27" spans="1:5">
      <c r="A27" s="9" t="s">
        <v>4</v>
      </c>
      <c r="B27" s="10" t="s">
        <v>3</v>
      </c>
      <c r="C27" s="23">
        <v>19.5</v>
      </c>
      <c r="D27" s="23">
        <v>19.5</v>
      </c>
      <c r="E27" s="23">
        <v>19.5</v>
      </c>
    </row>
    <row r="28" spans="1:5" ht="21.95" customHeight="1">
      <c r="A28" s="9" t="s">
        <v>23</v>
      </c>
      <c r="B28" s="6" t="s">
        <v>24</v>
      </c>
      <c r="C28" s="21">
        <f>C26/12/C27*1000</f>
        <v>65000.427350427359</v>
      </c>
      <c r="D28" s="21">
        <f t="shared" ref="D28:E28" si="6">D26/12/D27*1000</f>
        <v>65000.427350427359</v>
      </c>
      <c r="E28" s="21">
        <f t="shared" si="6"/>
        <v>65000.427350427359</v>
      </c>
    </row>
    <row r="29" spans="1:5" ht="25.5">
      <c r="A29" s="5" t="s">
        <v>5</v>
      </c>
      <c r="B29" s="6" t="s">
        <v>2</v>
      </c>
      <c r="C29" s="24">
        <f>C15*10.05%</f>
        <v>13507.813050000001</v>
      </c>
      <c r="D29" s="24">
        <f t="shared" ref="D29:E29" si="7">D15*10.05%</f>
        <v>13507.813050000001</v>
      </c>
      <c r="E29" s="24">
        <f t="shared" si="7"/>
        <v>13507.813050000001</v>
      </c>
    </row>
    <row r="30" spans="1:5" ht="36.75">
      <c r="A30" s="11" t="s">
        <v>6</v>
      </c>
      <c r="B30" s="6" t="s">
        <v>2</v>
      </c>
      <c r="C30" s="24">
        <v>7277</v>
      </c>
      <c r="D30" s="24">
        <v>7277</v>
      </c>
      <c r="E30" s="24">
        <v>7277</v>
      </c>
    </row>
    <row r="31" spans="1:5" ht="25.5">
      <c r="A31" s="11" t="s">
        <v>7</v>
      </c>
      <c r="B31" s="6" t="s">
        <v>2</v>
      </c>
      <c r="C31" s="24">
        <v>390</v>
      </c>
      <c r="D31" s="24">
        <v>390</v>
      </c>
      <c r="E31" s="24">
        <v>390</v>
      </c>
    </row>
    <row r="32" spans="1:5" ht="36.75">
      <c r="A32" s="11" t="s">
        <v>8</v>
      </c>
      <c r="B32" s="6" t="s">
        <v>2</v>
      </c>
      <c r="C32" s="24">
        <v>7723</v>
      </c>
      <c r="D32" s="24">
        <v>7723</v>
      </c>
      <c r="E32" s="24">
        <v>7723</v>
      </c>
    </row>
    <row r="33" spans="1:5" ht="38.25" customHeight="1">
      <c r="A33" s="11" t="s">
        <v>9</v>
      </c>
      <c r="B33" s="6" t="s">
        <v>2</v>
      </c>
      <c r="C33" s="27">
        <v>8339</v>
      </c>
      <c r="D33" s="27">
        <v>8339</v>
      </c>
      <c r="E33" s="27">
        <v>8339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Макинская СШ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2021-01-09T05:04:39Z</dcterms:modified>
</cp:coreProperties>
</file>